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udget-zv2\мои документы\_ИНИЦИАТИВНОЕ БЮДЖЕТИРОВАНИЕ\НАШЕ СЕЛО\Проекты НАШЕ СЕЛО 2021\отчеты ежеквартальные\"/>
    </mc:Choice>
  </mc:AlternateContent>
  <bookViews>
    <workbookView xWindow="0" yWindow="0" windowWidth="28800" windowHeight="12435"/>
  </bookViews>
  <sheets>
    <sheet name="2021 год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2" l="1"/>
  <c r="D24" i="2"/>
  <c r="E24" i="2"/>
  <c r="F24" i="2"/>
  <c r="G24" i="2"/>
  <c r="H24" i="2"/>
  <c r="I24" i="2"/>
  <c r="J24" i="2"/>
  <c r="M24" i="2"/>
  <c r="N24" i="2"/>
  <c r="L24" i="2"/>
  <c r="P24" i="2" l="1"/>
  <c r="O23" i="2"/>
  <c r="K24" i="2"/>
  <c r="O22" i="2"/>
  <c r="G23" i="2"/>
  <c r="C23" i="2"/>
  <c r="R10" i="2" l="1"/>
  <c r="R11" i="2"/>
  <c r="R18" i="2"/>
  <c r="R21" i="2"/>
  <c r="Q8" i="2"/>
  <c r="Q9" i="2"/>
  <c r="O9" i="2" s="1"/>
  <c r="Q10" i="2"/>
  <c r="Q11" i="2"/>
  <c r="Q12" i="2"/>
  <c r="Q13" i="2"/>
  <c r="Q14" i="2"/>
  <c r="Q15" i="2"/>
  <c r="Q16" i="2"/>
  <c r="Q17" i="2"/>
  <c r="Q18" i="2"/>
  <c r="Q19" i="2"/>
  <c r="Q20" i="2"/>
  <c r="O20" i="2" s="1"/>
  <c r="Q21" i="2"/>
  <c r="O8" i="2"/>
  <c r="O16" i="2"/>
  <c r="Q7" i="2"/>
  <c r="Q24" i="2" s="1"/>
  <c r="R24" i="2" l="1"/>
  <c r="O24" i="2" s="1"/>
  <c r="O18" i="2"/>
  <c r="O14" i="2"/>
  <c r="O12" i="2"/>
  <c r="O10" i="2"/>
  <c r="O7" i="2"/>
  <c r="O21" i="2"/>
  <c r="O19" i="2"/>
  <c r="O17" i="2"/>
  <c r="O15" i="2"/>
  <c r="O13" i="2"/>
  <c r="O11" i="2"/>
  <c r="G21" i="2"/>
  <c r="G11" i="2"/>
  <c r="G10" i="2"/>
  <c r="C11" i="2"/>
  <c r="C10" i="2"/>
  <c r="C21" i="2"/>
  <c r="G8" i="2"/>
  <c r="G9" i="2"/>
  <c r="G12" i="2"/>
  <c r="G13" i="2"/>
  <c r="G14" i="2"/>
  <c r="G15" i="2"/>
  <c r="G16" i="2"/>
  <c r="G17" i="2"/>
  <c r="G18" i="2"/>
  <c r="G19" i="2"/>
  <c r="G20" i="2"/>
  <c r="G22" i="2"/>
  <c r="G7" i="2"/>
  <c r="C8" i="2" l="1"/>
  <c r="C9" i="2"/>
  <c r="C12" i="2"/>
  <c r="C13" i="2"/>
  <c r="C14" i="2"/>
  <c r="C15" i="2"/>
  <c r="C16" i="2"/>
  <c r="C17" i="2"/>
  <c r="C18" i="2"/>
  <c r="C19" i="2"/>
  <c r="C20" i="2"/>
  <c r="C22" i="2"/>
  <c r="C7" i="2"/>
</calcChain>
</file>

<file path=xl/sharedStrings.xml><?xml version="1.0" encoding="utf-8"?>
<sst xmlns="http://schemas.openxmlformats.org/spreadsheetml/2006/main" count="40" uniqueCount="29">
  <si>
    <t>Всего</t>
  </si>
  <si>
    <t>местный бюджет</t>
  </si>
  <si>
    <t>Наименование проекта</t>
  </si>
  <si>
    <t xml:space="preserve">Всего </t>
  </si>
  <si>
    <t>Предусмотрено средств на реализацию проекта, руб.</t>
  </si>
  <si>
    <t>№ п/п</t>
  </si>
  <si>
    <t>Сумма контракта по результатам торгов</t>
  </si>
  <si>
    <t>Экономия по торгам, руб.</t>
  </si>
  <si>
    <t>Приобретение щебня для ремонта улично-дорожного полотна по улице Юбилейная в  д.Верхние Юри</t>
  </si>
  <si>
    <t>Приобретение щебня для ремонта дорожного полотна по улицам Изошурская и Набережная  деревни Каменный Ключ</t>
  </si>
  <si>
    <t>Приобретение щебня для ремонта улично-дорожного полотна по улице Советской в   д.Атабаево</t>
  </si>
  <si>
    <t>Ремонт части дорожного полотна улиц Садовая, Заречная в д.Малая Сюга</t>
  </si>
  <si>
    <t>Ремонт дороги по улице Железнодорожной  д.Чумойтло</t>
  </si>
  <si>
    <t>Приобретение щебня для щебенения улиц в с.Малая Воложикья (улицы Цветочная, Родниковая, Садовая, Заречная, Центральная площадь)</t>
  </si>
  <si>
    <t>Приобретение щебня для ремонта автомобильной дороги улицы Родниковой в д.Новые Юбери</t>
  </si>
  <si>
    <t>Приобретение щебня для ремонта автомобильной дороги улицы Вишурская в с.Можга</t>
  </si>
  <si>
    <t>Приобретение щебня для ремонта автомобильной дороги улицы Садовой  д.Большие Сибы</t>
  </si>
  <si>
    <t>Приобретение щебня для ремонта автомобильной дороги улицы Садовой в д.Александрово</t>
  </si>
  <si>
    <t>Приобретение щебня для ремонта автомобильной дороги улицы Полевой в д.Лесная Поляна</t>
  </si>
  <si>
    <t>Приобретение щебня для ремонта автомобильной дороги по улице Полевая в д.Старые Какси</t>
  </si>
  <si>
    <t>Проведение водопровода по улице Яблоневой в д.Лесная Поляна</t>
  </si>
  <si>
    <t>Приобретение щебня для ремонта улично-дорожного полотна по улице Зеленая д.Ключи протяженностью                   1,7 км</t>
  </si>
  <si>
    <t>Ремонт улично-дорожного полотна по улицам Новая и Октября в                                д.Ныша</t>
  </si>
  <si>
    <t>жители</t>
  </si>
  <si>
    <t>спонсоры</t>
  </si>
  <si>
    <t>Приобретение щебня для ремонта автомобильной дороги улиц Юберинская-Полевая в д.Старые Юбери</t>
  </si>
  <si>
    <t>Поступило денежных средств в бюджет, руб.</t>
  </si>
  <si>
    <t>Отчет о реализации проектов инициативного бюджетирования "Наше село" за 9 месяцев 2021 год</t>
  </si>
  <si>
    <t>Ремонт улично-дорожной сети д.Водзя Можгинского района 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</si>
</sst>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4" fillId="0" borderId="1" xfId="0" applyFont="1" applyBorder="1" applyAlignment="1">
      <alignment wrapText="1"/>
    </xf>
    <xf numFmtId="3" fontId="1" fillId="0" borderId="0" xfId="0" applyNumberFormat="1" applyFont="1"/>
    <xf numFmtId="3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0"/>
  <sheetViews>
    <sheetView tabSelected="1" zoomScaleNormal="100" workbookViewId="0">
      <pane ySplit="6" topLeftCell="A16" activePane="bottomLeft" state="frozen"/>
      <selection pane="bottomLeft" activeCell="C25" sqref="C25"/>
    </sheetView>
  </sheetViews>
  <sheetFormatPr defaultRowHeight="15" x14ac:dyDescent="0.25"/>
  <cols>
    <col min="1" max="1" width="5.140625" customWidth="1"/>
    <col min="2" max="2" width="43" customWidth="1"/>
    <col min="3" max="3" width="11" customWidth="1"/>
    <col min="4" max="5" width="12.140625" customWidth="1"/>
    <col min="6" max="10" width="12" customWidth="1"/>
    <col min="11" max="11" width="15.5703125" customWidth="1"/>
    <col min="12" max="13" width="14.140625" customWidth="1"/>
    <col min="14" max="14" width="16.28515625" customWidth="1"/>
    <col min="15" max="15" width="16.5703125" customWidth="1"/>
    <col min="16" max="16" width="14.85546875" customWidth="1"/>
    <col min="17" max="17" width="13.140625" customWidth="1"/>
    <col min="18" max="18" width="16.28515625" customWidth="1"/>
  </cols>
  <sheetData>
    <row r="2" spans="1:18" ht="18.75" x14ac:dyDescent="0.3">
      <c r="A2" s="37" t="s">
        <v>27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18.75" x14ac:dyDescent="0.3">
      <c r="C3" s="4"/>
      <c r="D3" s="4"/>
      <c r="E3" s="21"/>
      <c r="F3" s="4"/>
      <c r="G3" s="33"/>
      <c r="H3" s="33"/>
      <c r="I3" s="33"/>
      <c r="J3" s="33"/>
      <c r="K3" s="15"/>
      <c r="L3" s="4"/>
      <c r="M3" s="21"/>
      <c r="N3" s="4"/>
      <c r="O3" s="4"/>
      <c r="P3" s="4"/>
      <c r="Q3" s="21"/>
      <c r="R3" s="8"/>
    </row>
    <row r="4" spans="1:18" ht="18.75" x14ac:dyDescent="0.3">
      <c r="C4" s="6"/>
      <c r="D4" s="6"/>
      <c r="E4" s="16"/>
      <c r="F4" s="6"/>
      <c r="G4" s="16"/>
      <c r="H4" s="16"/>
      <c r="I4" s="16"/>
      <c r="J4" s="16"/>
      <c r="K4" s="16"/>
      <c r="L4" s="6"/>
      <c r="M4" s="16"/>
      <c r="N4" s="6"/>
      <c r="O4" s="6"/>
      <c r="P4" s="6"/>
      <c r="Q4" s="16"/>
      <c r="R4" s="9"/>
    </row>
    <row r="5" spans="1:18" ht="45" customHeight="1" x14ac:dyDescent="0.25">
      <c r="A5" s="39" t="s">
        <v>5</v>
      </c>
      <c r="B5" s="41" t="s">
        <v>2</v>
      </c>
      <c r="C5" s="38" t="s">
        <v>4</v>
      </c>
      <c r="D5" s="38"/>
      <c r="E5" s="38"/>
      <c r="F5" s="38"/>
      <c r="G5" s="38" t="s">
        <v>26</v>
      </c>
      <c r="H5" s="38"/>
      <c r="I5" s="38"/>
      <c r="J5" s="38"/>
      <c r="K5" s="41" t="s">
        <v>6</v>
      </c>
      <c r="L5" s="38"/>
      <c r="M5" s="38"/>
      <c r="N5" s="38"/>
      <c r="O5" s="38" t="s">
        <v>7</v>
      </c>
      <c r="P5" s="38"/>
      <c r="Q5" s="38"/>
      <c r="R5" s="38"/>
    </row>
    <row r="6" spans="1:18" ht="33.75" customHeight="1" x14ac:dyDescent="0.25">
      <c r="A6" s="40"/>
      <c r="B6" s="42"/>
      <c r="C6" s="1" t="s">
        <v>0</v>
      </c>
      <c r="D6" s="1" t="s">
        <v>1</v>
      </c>
      <c r="E6" s="22" t="s">
        <v>23</v>
      </c>
      <c r="F6" s="1" t="s">
        <v>24</v>
      </c>
      <c r="G6" s="34" t="s">
        <v>0</v>
      </c>
      <c r="H6" s="34" t="s">
        <v>1</v>
      </c>
      <c r="I6" s="34" t="s">
        <v>23</v>
      </c>
      <c r="J6" s="34" t="s">
        <v>24</v>
      </c>
      <c r="K6" s="42"/>
      <c r="L6" s="1" t="s">
        <v>1</v>
      </c>
      <c r="M6" s="22" t="s">
        <v>23</v>
      </c>
      <c r="N6" s="22" t="s">
        <v>24</v>
      </c>
      <c r="O6" s="1" t="s">
        <v>0</v>
      </c>
      <c r="P6" s="1" t="s">
        <v>1</v>
      </c>
      <c r="Q6" s="22" t="s">
        <v>23</v>
      </c>
      <c r="R6" s="22" t="s">
        <v>24</v>
      </c>
    </row>
    <row r="7" spans="1:18" ht="54.75" customHeight="1" x14ac:dyDescent="0.25">
      <c r="A7" s="10">
        <v>1</v>
      </c>
      <c r="B7" s="23" t="s">
        <v>8</v>
      </c>
      <c r="C7" s="2">
        <f>D7+F7+E7</f>
        <v>1200000</v>
      </c>
      <c r="D7" s="29">
        <v>1000000</v>
      </c>
      <c r="E7" s="29">
        <v>100000</v>
      </c>
      <c r="F7" s="29">
        <v>100000</v>
      </c>
      <c r="G7" s="29">
        <f>H7+I7+J7</f>
        <v>1200000</v>
      </c>
      <c r="H7" s="29">
        <v>1000000</v>
      </c>
      <c r="I7" s="29">
        <v>100000</v>
      </c>
      <c r="J7" s="29">
        <v>100000</v>
      </c>
      <c r="K7" s="17">
        <v>1132000</v>
      </c>
      <c r="L7" s="36">
        <v>943333.34</v>
      </c>
      <c r="M7" s="36">
        <v>94333.33</v>
      </c>
      <c r="N7" s="36">
        <v>94333.33</v>
      </c>
      <c r="O7" s="20">
        <f>P7+Q7+R7</f>
        <v>68000</v>
      </c>
      <c r="P7" s="17">
        <v>56666.66</v>
      </c>
      <c r="Q7" s="17">
        <f t="shared" ref="Q7:Q21" si="0">E7-M7</f>
        <v>5666.6699999999983</v>
      </c>
      <c r="R7" s="17">
        <v>5666.67</v>
      </c>
    </row>
    <row r="8" spans="1:18" ht="53.25" customHeight="1" x14ac:dyDescent="0.25">
      <c r="A8" s="10">
        <v>2</v>
      </c>
      <c r="B8" s="24" t="s">
        <v>9</v>
      </c>
      <c r="C8" s="2">
        <f t="shared" ref="C8:C23" si="1">D8+F8+E8</f>
        <v>1200000</v>
      </c>
      <c r="D8" s="29">
        <v>1000000</v>
      </c>
      <c r="E8" s="29">
        <v>106000</v>
      </c>
      <c r="F8" s="29">
        <v>94000</v>
      </c>
      <c r="G8" s="29">
        <f t="shared" ref="G8:G23" si="2">H8+I8+J8</f>
        <v>1200000</v>
      </c>
      <c r="H8" s="29">
        <v>1000000</v>
      </c>
      <c r="I8" s="29">
        <v>106000</v>
      </c>
      <c r="J8" s="29">
        <v>94000</v>
      </c>
      <c r="K8" s="17">
        <v>1194000</v>
      </c>
      <c r="L8" s="36">
        <v>995000</v>
      </c>
      <c r="M8" s="36">
        <v>105470</v>
      </c>
      <c r="N8" s="36">
        <v>93530</v>
      </c>
      <c r="O8" s="20">
        <f t="shared" ref="O8:O23" si="3">P8+Q8+R8</f>
        <v>6000</v>
      </c>
      <c r="P8" s="17">
        <v>5000</v>
      </c>
      <c r="Q8" s="17">
        <f t="shared" si="0"/>
        <v>530</v>
      </c>
      <c r="R8" s="17">
        <v>470</v>
      </c>
    </row>
    <row r="9" spans="1:18" ht="52.5" customHeight="1" x14ac:dyDescent="0.25">
      <c r="A9" s="10">
        <v>3</v>
      </c>
      <c r="B9" s="23" t="s">
        <v>10</v>
      </c>
      <c r="C9" s="2">
        <f t="shared" si="1"/>
        <v>1200000</v>
      </c>
      <c r="D9" s="29">
        <v>1000000</v>
      </c>
      <c r="E9" s="29">
        <v>100000</v>
      </c>
      <c r="F9" s="29">
        <v>100000</v>
      </c>
      <c r="G9" s="29">
        <f t="shared" si="2"/>
        <v>1200000</v>
      </c>
      <c r="H9" s="29">
        <v>1000000</v>
      </c>
      <c r="I9" s="29">
        <v>100000</v>
      </c>
      <c r="J9" s="29">
        <v>100000</v>
      </c>
      <c r="K9" s="17">
        <v>1158000</v>
      </c>
      <c r="L9" s="36">
        <v>965000</v>
      </c>
      <c r="M9" s="36">
        <v>96500</v>
      </c>
      <c r="N9" s="36">
        <v>96500</v>
      </c>
      <c r="O9" s="20">
        <f t="shared" si="3"/>
        <v>42000</v>
      </c>
      <c r="P9" s="17">
        <v>35000</v>
      </c>
      <c r="Q9" s="17">
        <f t="shared" si="0"/>
        <v>3500</v>
      </c>
      <c r="R9" s="17">
        <v>3500</v>
      </c>
    </row>
    <row r="10" spans="1:18" ht="34.5" customHeight="1" x14ac:dyDescent="0.25">
      <c r="A10" s="10">
        <v>4</v>
      </c>
      <c r="B10" s="25" t="s">
        <v>11</v>
      </c>
      <c r="C10" s="2">
        <f>D10+E10</f>
        <v>832418</v>
      </c>
      <c r="D10" s="29">
        <v>747418</v>
      </c>
      <c r="E10" s="30">
        <v>85000</v>
      </c>
      <c r="F10" s="29">
        <v>0</v>
      </c>
      <c r="G10" s="29">
        <f>H10+I10</f>
        <v>832418</v>
      </c>
      <c r="H10" s="29">
        <v>747418</v>
      </c>
      <c r="I10" s="30">
        <v>85000</v>
      </c>
      <c r="J10" s="29">
        <v>0</v>
      </c>
      <c r="K10" s="17">
        <v>520203.82</v>
      </c>
      <c r="L10" s="36">
        <v>467084.68</v>
      </c>
      <c r="M10" s="36">
        <v>53119.14</v>
      </c>
      <c r="N10" s="36">
        <v>0</v>
      </c>
      <c r="O10" s="20">
        <f t="shared" si="3"/>
        <v>312214.18</v>
      </c>
      <c r="P10" s="17">
        <v>280333.32</v>
      </c>
      <c r="Q10" s="17">
        <f t="shared" si="0"/>
        <v>31880.86</v>
      </c>
      <c r="R10" s="17">
        <f t="shared" ref="R10:R21" si="4">F10-N10</f>
        <v>0</v>
      </c>
    </row>
    <row r="11" spans="1:18" ht="33.75" customHeight="1" x14ac:dyDescent="0.25">
      <c r="A11" s="10">
        <v>5</v>
      </c>
      <c r="B11" s="25" t="s">
        <v>12</v>
      </c>
      <c r="C11" s="2">
        <f>D11+E11</f>
        <v>412242</v>
      </c>
      <c r="D11" s="29">
        <v>371017</v>
      </c>
      <c r="E11" s="30">
        <v>41225</v>
      </c>
      <c r="F11" s="29">
        <v>0</v>
      </c>
      <c r="G11" s="29">
        <f>H11+I11</f>
        <v>412242</v>
      </c>
      <c r="H11" s="29">
        <v>371017</v>
      </c>
      <c r="I11" s="30">
        <v>41225</v>
      </c>
      <c r="J11" s="29">
        <v>0</v>
      </c>
      <c r="K11" s="17">
        <v>225000</v>
      </c>
      <c r="L11" s="36">
        <v>202499.56</v>
      </c>
      <c r="M11" s="36">
        <v>22500.44</v>
      </c>
      <c r="N11" s="36">
        <v>0</v>
      </c>
      <c r="O11" s="20">
        <f t="shared" si="3"/>
        <v>187242</v>
      </c>
      <c r="P11" s="17">
        <v>168517.44</v>
      </c>
      <c r="Q11" s="17">
        <f t="shared" si="0"/>
        <v>18724.560000000001</v>
      </c>
      <c r="R11" s="17">
        <f t="shared" si="4"/>
        <v>0</v>
      </c>
    </row>
    <row r="12" spans="1:18" ht="61.5" customHeight="1" x14ac:dyDescent="0.25">
      <c r="A12" s="10">
        <v>6</v>
      </c>
      <c r="B12" s="26" t="s">
        <v>13</v>
      </c>
      <c r="C12" s="2">
        <f t="shared" si="1"/>
        <v>1250000</v>
      </c>
      <c r="D12" s="29">
        <v>1000000</v>
      </c>
      <c r="E12" s="29">
        <v>100000</v>
      </c>
      <c r="F12" s="29">
        <v>150000</v>
      </c>
      <c r="G12" s="29">
        <f t="shared" si="2"/>
        <v>1250000</v>
      </c>
      <c r="H12" s="29">
        <v>1000000</v>
      </c>
      <c r="I12" s="29">
        <v>100000</v>
      </c>
      <c r="J12" s="29">
        <v>150000</v>
      </c>
      <c r="K12" s="17">
        <v>1175010</v>
      </c>
      <c r="L12" s="36">
        <v>940008</v>
      </c>
      <c r="M12" s="36">
        <v>94000.8</v>
      </c>
      <c r="N12" s="36">
        <v>141001.20000000001</v>
      </c>
      <c r="O12" s="20">
        <f t="shared" si="3"/>
        <v>74990</v>
      </c>
      <c r="P12" s="17">
        <v>59992</v>
      </c>
      <c r="Q12" s="17">
        <f t="shared" si="0"/>
        <v>5999.1999999999971</v>
      </c>
      <c r="R12" s="17">
        <v>8998.7999999999993</v>
      </c>
    </row>
    <row r="13" spans="1:18" ht="48.75" customHeight="1" x14ac:dyDescent="0.25">
      <c r="A13" s="10">
        <v>7</v>
      </c>
      <c r="B13" s="23" t="s">
        <v>14</v>
      </c>
      <c r="C13" s="2">
        <f t="shared" si="1"/>
        <v>247500</v>
      </c>
      <c r="D13" s="31">
        <v>189000</v>
      </c>
      <c r="E13" s="29">
        <v>19500</v>
      </c>
      <c r="F13" s="29">
        <v>39000</v>
      </c>
      <c r="G13" s="29">
        <f t="shared" si="2"/>
        <v>247500</v>
      </c>
      <c r="H13" s="31">
        <v>189000</v>
      </c>
      <c r="I13" s="29">
        <v>19500</v>
      </c>
      <c r="J13" s="29">
        <v>39000</v>
      </c>
      <c r="K13" s="17">
        <v>235062.5</v>
      </c>
      <c r="L13" s="36">
        <v>179502.27</v>
      </c>
      <c r="M13" s="36">
        <v>18520.080000000002</v>
      </c>
      <c r="N13" s="36">
        <v>37040.15</v>
      </c>
      <c r="O13" s="20">
        <f t="shared" si="3"/>
        <v>12437.499999999998</v>
      </c>
      <c r="P13" s="17">
        <v>9497.73</v>
      </c>
      <c r="Q13" s="17">
        <f t="shared" si="0"/>
        <v>979.91999999999825</v>
      </c>
      <c r="R13" s="17">
        <v>1959.85</v>
      </c>
    </row>
    <row r="14" spans="1:18" ht="47.25" customHeight="1" x14ac:dyDescent="0.25">
      <c r="A14" s="10">
        <v>8</v>
      </c>
      <c r="B14" s="23" t="s">
        <v>15</v>
      </c>
      <c r="C14" s="2">
        <f t="shared" si="1"/>
        <v>1113500</v>
      </c>
      <c r="D14" s="29">
        <v>1000000</v>
      </c>
      <c r="E14" s="29">
        <v>101000</v>
      </c>
      <c r="F14" s="29">
        <v>12500</v>
      </c>
      <c r="G14" s="29">
        <f t="shared" si="2"/>
        <v>1113500</v>
      </c>
      <c r="H14" s="29">
        <v>1000000</v>
      </c>
      <c r="I14" s="29">
        <v>101000</v>
      </c>
      <c r="J14" s="29">
        <v>12500</v>
      </c>
      <c r="K14" s="17">
        <v>1107932.5</v>
      </c>
      <c r="L14" s="36">
        <v>995000</v>
      </c>
      <c r="M14" s="36">
        <v>100495</v>
      </c>
      <c r="N14" s="36">
        <v>12437.5</v>
      </c>
      <c r="O14" s="20">
        <f t="shared" si="3"/>
        <v>5567.5</v>
      </c>
      <c r="P14" s="17">
        <v>5000</v>
      </c>
      <c r="Q14" s="17">
        <f t="shared" si="0"/>
        <v>505</v>
      </c>
      <c r="R14" s="35">
        <v>62.5</v>
      </c>
    </row>
    <row r="15" spans="1:18" ht="48" customHeight="1" x14ac:dyDescent="0.25">
      <c r="A15" s="10">
        <v>9</v>
      </c>
      <c r="B15" s="23" t="s">
        <v>16</v>
      </c>
      <c r="C15" s="2">
        <f t="shared" si="1"/>
        <v>856000</v>
      </c>
      <c r="D15" s="29">
        <v>775000</v>
      </c>
      <c r="E15" s="29">
        <v>78000</v>
      </c>
      <c r="F15" s="29">
        <v>3000</v>
      </c>
      <c r="G15" s="29">
        <f t="shared" si="2"/>
        <v>856000</v>
      </c>
      <c r="H15" s="29">
        <v>775000</v>
      </c>
      <c r="I15" s="29">
        <v>78000</v>
      </c>
      <c r="J15" s="29">
        <v>3000</v>
      </c>
      <c r="K15" s="17">
        <v>834600</v>
      </c>
      <c r="L15" s="36">
        <v>755625</v>
      </c>
      <c r="M15" s="36">
        <v>76050</v>
      </c>
      <c r="N15" s="36">
        <v>2925</v>
      </c>
      <c r="O15" s="20">
        <f t="shared" si="3"/>
        <v>21400</v>
      </c>
      <c r="P15" s="17">
        <v>19375</v>
      </c>
      <c r="Q15" s="17">
        <f t="shared" si="0"/>
        <v>1950</v>
      </c>
      <c r="R15" s="17">
        <v>75</v>
      </c>
    </row>
    <row r="16" spans="1:18" ht="45.75" customHeight="1" x14ac:dyDescent="0.25">
      <c r="A16" s="10">
        <v>10</v>
      </c>
      <c r="B16" s="23" t="s">
        <v>17</v>
      </c>
      <c r="C16" s="2">
        <f t="shared" si="1"/>
        <v>855000</v>
      </c>
      <c r="D16" s="29">
        <v>775000</v>
      </c>
      <c r="E16" s="32">
        <v>78000</v>
      </c>
      <c r="F16" s="29">
        <v>2000</v>
      </c>
      <c r="G16" s="29">
        <f t="shared" si="2"/>
        <v>855000</v>
      </c>
      <c r="H16" s="29">
        <v>775000</v>
      </c>
      <c r="I16" s="32">
        <v>78000</v>
      </c>
      <c r="J16" s="29">
        <v>2000</v>
      </c>
      <c r="K16" s="17">
        <v>812250</v>
      </c>
      <c r="L16" s="36">
        <v>736250</v>
      </c>
      <c r="M16" s="36">
        <v>74100</v>
      </c>
      <c r="N16" s="36">
        <v>1900</v>
      </c>
      <c r="O16" s="20">
        <f t="shared" si="3"/>
        <v>42750</v>
      </c>
      <c r="P16" s="17">
        <v>38750</v>
      </c>
      <c r="Q16" s="17">
        <f t="shared" si="0"/>
        <v>3900</v>
      </c>
      <c r="R16" s="17">
        <v>100</v>
      </c>
    </row>
    <row r="17" spans="1:18" ht="53.25" customHeight="1" x14ac:dyDescent="0.25">
      <c r="A17" s="10">
        <v>11</v>
      </c>
      <c r="B17" s="23" t="s">
        <v>18</v>
      </c>
      <c r="C17" s="2">
        <f t="shared" si="1"/>
        <v>748000</v>
      </c>
      <c r="D17" s="29">
        <v>678000</v>
      </c>
      <c r="E17" s="29">
        <v>69000</v>
      </c>
      <c r="F17" s="29">
        <v>1000</v>
      </c>
      <c r="G17" s="29">
        <f t="shared" si="2"/>
        <v>748000</v>
      </c>
      <c r="H17" s="29">
        <v>678000</v>
      </c>
      <c r="I17" s="29">
        <v>69000</v>
      </c>
      <c r="J17" s="29">
        <v>1000</v>
      </c>
      <c r="K17" s="17">
        <v>676940</v>
      </c>
      <c r="L17" s="36">
        <v>613590</v>
      </c>
      <c r="M17" s="36">
        <v>62445</v>
      </c>
      <c r="N17" s="36">
        <v>905</v>
      </c>
      <c r="O17" s="20">
        <f t="shared" si="3"/>
        <v>71060</v>
      </c>
      <c r="P17" s="17">
        <v>64410</v>
      </c>
      <c r="Q17" s="17">
        <f t="shared" si="0"/>
        <v>6555</v>
      </c>
      <c r="R17" s="17">
        <v>95</v>
      </c>
    </row>
    <row r="18" spans="1:18" ht="47.25" customHeight="1" x14ac:dyDescent="0.25">
      <c r="A18" s="10">
        <v>12</v>
      </c>
      <c r="B18" s="28" t="s">
        <v>25</v>
      </c>
      <c r="C18" s="2">
        <f t="shared" si="1"/>
        <v>1117500</v>
      </c>
      <c r="D18" s="29">
        <v>1000000</v>
      </c>
      <c r="E18" s="29">
        <v>102500</v>
      </c>
      <c r="F18" s="29">
        <v>15000</v>
      </c>
      <c r="G18" s="29">
        <f t="shared" si="2"/>
        <v>1117500</v>
      </c>
      <c r="H18" s="29">
        <v>1000000</v>
      </c>
      <c r="I18" s="29">
        <v>102500</v>
      </c>
      <c r="J18" s="29">
        <v>15000</v>
      </c>
      <c r="K18" s="19">
        <v>1117500</v>
      </c>
      <c r="L18" s="36">
        <v>1000000</v>
      </c>
      <c r="M18" s="36">
        <v>102500</v>
      </c>
      <c r="N18" s="36">
        <v>15000</v>
      </c>
      <c r="O18" s="20">
        <f t="shared" si="3"/>
        <v>0</v>
      </c>
      <c r="P18" s="17">
        <v>0</v>
      </c>
      <c r="Q18" s="17">
        <f t="shared" si="0"/>
        <v>0</v>
      </c>
      <c r="R18" s="17">
        <f t="shared" si="4"/>
        <v>0</v>
      </c>
    </row>
    <row r="19" spans="1:18" ht="46.5" customHeight="1" x14ac:dyDescent="0.25">
      <c r="A19" s="10">
        <v>13</v>
      </c>
      <c r="B19" s="23" t="s">
        <v>19</v>
      </c>
      <c r="C19" s="2">
        <f t="shared" si="1"/>
        <v>464000</v>
      </c>
      <c r="D19" s="29">
        <v>420000</v>
      </c>
      <c r="E19" s="29">
        <v>43000</v>
      </c>
      <c r="F19" s="29">
        <v>1000</v>
      </c>
      <c r="G19" s="29">
        <f t="shared" si="2"/>
        <v>464000</v>
      </c>
      <c r="H19" s="29">
        <v>420000</v>
      </c>
      <c r="I19" s="29">
        <v>43000</v>
      </c>
      <c r="J19" s="29">
        <v>1000</v>
      </c>
      <c r="K19" s="19">
        <v>440800</v>
      </c>
      <c r="L19" s="36">
        <v>399000</v>
      </c>
      <c r="M19" s="36">
        <v>40850</v>
      </c>
      <c r="N19" s="36">
        <v>950</v>
      </c>
      <c r="O19" s="20">
        <f t="shared" si="3"/>
        <v>23200</v>
      </c>
      <c r="P19" s="17">
        <v>21000</v>
      </c>
      <c r="Q19" s="17">
        <f t="shared" si="0"/>
        <v>2150</v>
      </c>
      <c r="R19" s="17">
        <v>50</v>
      </c>
    </row>
    <row r="20" spans="1:18" ht="35.25" customHeight="1" x14ac:dyDescent="0.25">
      <c r="A20" s="10">
        <v>14</v>
      </c>
      <c r="B20" s="27" t="s">
        <v>20</v>
      </c>
      <c r="C20" s="2">
        <f t="shared" si="1"/>
        <v>480000</v>
      </c>
      <c r="D20" s="29">
        <v>427200</v>
      </c>
      <c r="E20" s="29">
        <v>48000</v>
      </c>
      <c r="F20" s="29">
        <v>4800</v>
      </c>
      <c r="G20" s="29">
        <f t="shared" si="2"/>
        <v>480000</v>
      </c>
      <c r="H20" s="29">
        <v>427200</v>
      </c>
      <c r="I20" s="29">
        <v>48000</v>
      </c>
      <c r="J20" s="29">
        <v>4800</v>
      </c>
      <c r="K20" s="19">
        <v>477574.93</v>
      </c>
      <c r="L20" s="36">
        <v>425041.69</v>
      </c>
      <c r="M20" s="36">
        <v>47757.49</v>
      </c>
      <c r="N20" s="36">
        <v>4775.75</v>
      </c>
      <c r="O20" s="20">
        <f t="shared" si="3"/>
        <v>2425.070000000002</v>
      </c>
      <c r="P20" s="17">
        <v>2158.31</v>
      </c>
      <c r="Q20" s="17">
        <f t="shared" si="0"/>
        <v>242.51000000000204</v>
      </c>
      <c r="R20" s="17">
        <v>24.25</v>
      </c>
    </row>
    <row r="21" spans="1:18" ht="48.75" customHeight="1" x14ac:dyDescent="0.25">
      <c r="A21" s="10">
        <v>15</v>
      </c>
      <c r="B21" s="27" t="s">
        <v>21</v>
      </c>
      <c r="C21" s="2">
        <f>D21+E21</f>
        <v>1100000</v>
      </c>
      <c r="D21" s="29">
        <v>1000000</v>
      </c>
      <c r="E21" s="30">
        <v>100000</v>
      </c>
      <c r="F21" s="29">
        <v>0</v>
      </c>
      <c r="G21" s="29">
        <f>H21+I21</f>
        <v>1100000</v>
      </c>
      <c r="H21" s="29">
        <v>1000000</v>
      </c>
      <c r="I21" s="30">
        <v>100000</v>
      </c>
      <c r="J21" s="29">
        <v>0</v>
      </c>
      <c r="K21" s="17">
        <v>1027500.55</v>
      </c>
      <c r="L21" s="36">
        <v>934091.41</v>
      </c>
      <c r="M21" s="36">
        <v>93409.14</v>
      </c>
      <c r="N21" s="36">
        <v>0</v>
      </c>
      <c r="O21" s="20">
        <f t="shared" si="3"/>
        <v>72499.45</v>
      </c>
      <c r="P21" s="17">
        <v>65908.59</v>
      </c>
      <c r="Q21" s="17">
        <f t="shared" si="0"/>
        <v>6590.8600000000006</v>
      </c>
      <c r="R21" s="17">
        <f t="shared" si="4"/>
        <v>0</v>
      </c>
    </row>
    <row r="22" spans="1:18" ht="50.25" customHeight="1" x14ac:dyDescent="0.25">
      <c r="A22" s="10">
        <v>16</v>
      </c>
      <c r="B22" s="27" t="s">
        <v>22</v>
      </c>
      <c r="C22" s="2">
        <f t="shared" si="1"/>
        <v>1307452</v>
      </c>
      <c r="D22" s="29">
        <v>1000000</v>
      </c>
      <c r="E22" s="29">
        <v>150000</v>
      </c>
      <c r="F22" s="29">
        <v>157452</v>
      </c>
      <c r="G22" s="29">
        <f t="shared" si="2"/>
        <v>1252452</v>
      </c>
      <c r="H22" s="29">
        <v>1000000</v>
      </c>
      <c r="I22" s="29">
        <v>150000</v>
      </c>
      <c r="J22" s="29">
        <v>102452</v>
      </c>
      <c r="K22" s="17">
        <v>980588.6</v>
      </c>
      <c r="L22" s="36">
        <v>749999.69</v>
      </c>
      <c r="M22" s="36">
        <v>112499.95</v>
      </c>
      <c r="N22" s="36">
        <v>118088.96000000001</v>
      </c>
      <c r="O22" s="20">
        <f t="shared" si="3"/>
        <v>326863.39999999997</v>
      </c>
      <c r="P22" s="17">
        <v>250000.31</v>
      </c>
      <c r="Q22" s="17">
        <v>37500.050000000003</v>
      </c>
      <c r="R22" s="17">
        <v>39363.040000000001</v>
      </c>
    </row>
    <row r="23" spans="1:18" ht="50.25" customHeight="1" x14ac:dyDescent="0.25">
      <c r="A23" s="10">
        <v>17</v>
      </c>
      <c r="B23" s="27" t="s">
        <v>28</v>
      </c>
      <c r="C23" s="2">
        <f t="shared" si="1"/>
        <v>880000</v>
      </c>
      <c r="D23" s="29">
        <v>800000</v>
      </c>
      <c r="E23" s="29">
        <v>80000</v>
      </c>
      <c r="F23" s="29">
        <v>0</v>
      </c>
      <c r="G23" s="29">
        <f t="shared" si="2"/>
        <v>690800</v>
      </c>
      <c r="H23" s="29">
        <v>628000</v>
      </c>
      <c r="I23" s="29">
        <v>62800</v>
      </c>
      <c r="J23" s="29">
        <v>0</v>
      </c>
      <c r="K23" s="17">
        <v>690800</v>
      </c>
      <c r="L23" s="36">
        <v>628000</v>
      </c>
      <c r="M23" s="36">
        <v>62800</v>
      </c>
      <c r="N23" s="36">
        <v>0</v>
      </c>
      <c r="O23" s="20">
        <f t="shared" si="3"/>
        <v>189200</v>
      </c>
      <c r="P23" s="17">
        <v>172000</v>
      </c>
      <c r="Q23" s="17">
        <v>17200</v>
      </c>
      <c r="R23" s="17">
        <v>0</v>
      </c>
    </row>
    <row r="24" spans="1:18" ht="23.25" customHeight="1" x14ac:dyDescent="0.25">
      <c r="A24" s="11"/>
      <c r="B24" s="12" t="s">
        <v>3</v>
      </c>
      <c r="C24" s="7">
        <f>SUM(C7:C23)</f>
        <v>15263612</v>
      </c>
      <c r="D24" s="7">
        <f>SUM(D7:D23)</f>
        <v>13182635</v>
      </c>
      <c r="E24" s="7">
        <f>SUM(E7:E23)</f>
        <v>1401225</v>
      </c>
      <c r="F24" s="7">
        <f>SUM(F7:F23)</f>
        <v>679752</v>
      </c>
      <c r="G24" s="7">
        <f>SUM(G7:G23)</f>
        <v>15019412</v>
      </c>
      <c r="H24" s="7">
        <f>SUM(H7:H23)</f>
        <v>13010635</v>
      </c>
      <c r="I24" s="7">
        <f>SUM(I7:I23)</f>
        <v>1384025</v>
      </c>
      <c r="J24" s="7">
        <f>SUM(J7:J23)</f>
        <v>624752</v>
      </c>
      <c r="K24" s="18">
        <f>SUM(K7:K23)</f>
        <v>13805762.9</v>
      </c>
      <c r="L24" s="18">
        <f>SUM(L7:L23)</f>
        <v>11929025.639999999</v>
      </c>
      <c r="M24" s="18">
        <f t="shared" ref="M24:N24" si="5">SUM(M7:M23)</f>
        <v>1257350.3699999999</v>
      </c>
      <c r="N24" s="18">
        <f t="shared" si="5"/>
        <v>619386.89</v>
      </c>
      <c r="O24" s="18">
        <f>P24+R24+Q24</f>
        <v>1457849.1</v>
      </c>
      <c r="P24" s="18">
        <f>SUM(P7:P23)</f>
        <v>1253609.3599999999</v>
      </c>
      <c r="Q24" s="18">
        <f>SUM(Q7:Q23)</f>
        <v>143874.63</v>
      </c>
      <c r="R24" s="18">
        <f>SUM(R7:R23)</f>
        <v>60365.11</v>
      </c>
    </row>
    <row r="25" spans="1:18" x14ac:dyDescent="0.2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x14ac:dyDescent="0.2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x14ac:dyDescent="0.2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x14ac:dyDescent="0.25">
      <c r="B28" s="14"/>
      <c r="C28" s="13"/>
      <c r="D28" s="13"/>
      <c r="E28" s="1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30" spans="1:18" x14ac:dyDescent="0.2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</sheetData>
  <mergeCells count="8">
    <mergeCell ref="A2:R2"/>
    <mergeCell ref="O5:R5"/>
    <mergeCell ref="A5:A6"/>
    <mergeCell ref="C5:F5"/>
    <mergeCell ref="L5:N5"/>
    <mergeCell ref="B5:B6"/>
    <mergeCell ref="K5:K6"/>
    <mergeCell ref="G5:J5"/>
  </mergeCells>
  <pageMargins left="0" right="0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 год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</dc:creator>
  <cp:lastModifiedBy>Irina_V</cp:lastModifiedBy>
  <cp:lastPrinted>2021-01-18T05:47:25Z</cp:lastPrinted>
  <dcterms:created xsi:type="dcterms:W3CDTF">2019-11-13T05:18:10Z</dcterms:created>
  <dcterms:modified xsi:type="dcterms:W3CDTF">2021-10-06T12:17:37Z</dcterms:modified>
</cp:coreProperties>
</file>